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приложение 1" sheetId="1" r:id="rId1"/>
  </sheets>
  <definedNames>
    <definedName name="_xlnm.Print_Area" localSheetId="0">'приложение 1'!$A$1:$E$62</definedName>
  </definedNames>
  <calcPr fullCalcOnLoad="1"/>
</workbook>
</file>

<file path=xl/sharedStrings.xml><?xml version="1.0" encoding="utf-8"?>
<sst xmlns="http://schemas.openxmlformats.org/spreadsheetml/2006/main" count="117" uniqueCount="117">
  <si>
    <t>БЕЗВОЗМЕЗДНЫЕ ПОСТУПЛЕНИЯ</t>
  </si>
  <si>
    <t>00020000000000000000</t>
  </si>
  <si>
    <t>00010000000000000000</t>
  </si>
  <si>
    <t>ДОХОДЫ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</si>
  <si>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</si>
  <si>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</si>
  <si>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</si>
  <si>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</si>
  <si>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</si>
  <si>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</si>
  <si>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</si>
  <si>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</si>
  <si>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</si>
  <si>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</si>
  <si>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</si>
  <si>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</si>
  <si>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</si>
  <si>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</si>
  <si>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</si>
  <si>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</si>
  <si>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 xml:space="preserve">к решению Совета депутатов </t>
  </si>
  <si>
    <t>182 10102010 01 0000 110</t>
  </si>
  <si>
    <t>182 10102030 01 0000 110</t>
  </si>
  <si>
    <t xml:space="preserve">  00010606000000000110</t>
  </si>
  <si>
    <t>000 11400000000000000</t>
  </si>
  <si>
    <t>00010601000000000110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</si>
  <si>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</si>
  <si>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</si>
  <si>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</si>
  <si>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182 10102020 01 0000 110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</si>
  <si>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</si>
  <si>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</si>
  <si>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</si>
  <si>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182 10503000 01 0000 110</t>
  </si>
  <si>
    <t>Уточненный план</t>
  </si>
  <si>
    <t>Исполнение</t>
  </si>
  <si>
    <t>Сумма</t>
  </si>
  <si>
    <t>%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</si>
  <si>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</si>
  <si>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 поселения</t>
  </si>
  <si>
    <t>00010800000000000000</t>
  </si>
  <si>
    <t>000 10807175 01 0000 110</t>
  </si>
  <si>
    <t>00011600000000000000</t>
  </si>
  <si>
    <t xml:space="preserve"> ШТРАФЫ, САНКЦИИ, ВОЗМЕЩЕНИЕ УЩЕРБА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</si>
  <si>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</si>
  <si>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182 10606043 13 0000 110</t>
  </si>
  <si>
    <t xml:space="preserve"> 182 10606033 13 0000 110</t>
  </si>
  <si>
    <t>Земельный налог с организаций, обладающих земельным участком, расположенным в границах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</si>
  <si>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</si>
  <si>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182 10601030 13 0000 110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</si>
  <si>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</si>
  <si>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650 11109045 13 0000 120</t>
  </si>
  <si>
    <t>Прочие поступления  от 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</si>
  <si>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</si>
  <si>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 на государственную регистрацию актов гражданского состояния</t>
  </si>
  <si>
    <t>Субвенции бюджетам  городских поселений на осуществление  первичного 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</si>
  <si>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</si>
  <si>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650 11633050 13 0000 140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</si>
  <si>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</si>
  <si>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00010300000000000000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</si>
  <si>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</si>
  <si>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</si>
  <si>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</si>
  <si>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</si>
  <si>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</si>
  <si>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650 11105075 13 0000 120</t>
  </si>
  <si>
    <t>Доходы от сдачи в аренду имущества, составляющего казну городских поселений (за исключением земельных участков)</t>
  </si>
  <si>
    <t>650 11701050 13 0000 180</t>
  </si>
  <si>
    <t>Невыясненные поступления, зачисляемые в бюджеты городских поселений</t>
  </si>
  <si>
    <t>Прочие неналоговые доходы</t>
  </si>
  <si>
    <t>00011700000000000000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</si>
  <si>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</si>
  <si>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650 11402053 13 0000 410</t>
  </si>
  <si>
    <t>Дотации бюджетам бюджетной системы Российской Федерации</t>
  </si>
  <si>
    <t>100 1 03 02231 01 0000 110</t>
  </si>
  <si>
    <t>100 1 03 02241 01 0000 110</t>
  </si>
  <si>
    <t>100 1 03 02251 01 0000 110</t>
  </si>
  <si>
    <t>100 1 03 02261 01 0000 110</t>
  </si>
  <si>
    <t>650 11105013 13 0000 120</t>
  </si>
  <si>
    <t xml:space="preserve">650 11406013 13 0000 430
                             </t>
  </si>
  <si>
    <t>182 10604000 02 0000 110</t>
  </si>
  <si>
    <t>Транспортный налог</t>
  </si>
  <si>
    <t>182 10604011 02 0000 110</t>
  </si>
  <si>
    <t>Транспортный налог с организаций</t>
  </si>
  <si>
    <t>182 10604012 02 0000 110</t>
  </si>
  <si>
    <t>Транспортный налог с физических лиц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</si>
  <si>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</si>
  <si>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650 11607010 13 0000 140</t>
  </si>
  <si>
    <t>00020210000000000150</t>
  </si>
  <si>
    <t xml:space="preserve"> 000 20215001 13 0000 150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</si>
  <si>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</si>
  <si>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 xml:space="preserve"> 000 20215002 13 0000 150</t>
  </si>
  <si>
    <t>0002022000000000150</t>
  </si>
  <si>
    <t>Субсидии бюджетам бюджетной системы Российской Федерации</t>
  </si>
  <si>
    <t>000 20229999 13 0000 150</t>
  </si>
  <si>
    <t>Прочие субсидии бюджетам городских поселений</t>
  </si>
  <si>
    <t>00020230000000000150</t>
  </si>
  <si>
    <t>Субвенции бюджетам бюджетной системы Российской Федерации</t>
  </si>
  <si>
    <t>000 20235118 13 0000 150</t>
  </si>
  <si>
    <t>000 20235930 13 0000 150</t>
  </si>
  <si>
    <t>000 20230024 13 0000 150</t>
  </si>
  <si>
    <t>Субвенции бюджетам городских поселений на выполнение передаваемых полномочий  субъектов Российской Федерации</t>
  </si>
  <si>
    <t xml:space="preserve"> 00020240000000000150</t>
  </si>
  <si>
    <t>00020200000000000150</t>
  </si>
  <si>
    <t xml:space="preserve"> 000 20249999 13 0000 150</t>
  </si>
  <si>
    <t xml:space="preserve">Прочие межбюджетные трансферты, передаваемые бюджетам  городских поселений </t>
  </si>
  <si>
    <t>Всего</t>
  </si>
  <si>
    <t>650 11610062 13 0000 140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</si>
  <si>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</si>
  <si>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Отчет об исполнении доходов бюджета городского поселения Приобье по кодам видов доходов, подвидов доходов, классификации операций сектора государственного управления, относящихся к доходам бюджета за  1 квартал  2022 года</t>
  </si>
  <si>
    <t>650 11105025 13 0000 120</t>
  </si>
  <si>
    <t>650 11105314 13 0000 120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</si>
  <si>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</si>
  <si>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</si>
  <si>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</si>
  <si>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650 11611064 01 0000 140</t>
  </si>
  <si>
    <t xml:space="preserve">от "25" апреля 2022г. №24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</si>
</sst>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&quot;р.&quot;"/>
    <numFmt numFmtId="179" formatCode="0.000000"/>
    <numFmt numFmtId="180" formatCode="0.00000"/>
    <numFmt numFmtId="181" formatCode="0.0000"/>
    <numFmt numFmtId="182" formatCode="0.000"/>
  </numFmts>
  <fonts count="49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2272F"/>
      <name val="Times New Roman"/>
      <family val="1"/>
    </font>
    <font>
      <sz val="11"/>
      <color rgb="FF2227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176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176" fontId="5" fillId="0" borderId="10" xfId="0" applyNumberFormat="1" applyFont="1" applyBorder="1" applyAlignment="1">
      <alignment horizontal="right" vertical="top" wrapText="1"/>
    </xf>
    <xf numFmtId="176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176" fontId="5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177" fontId="2" fillId="0" borderId="10" xfId="0" applyNumberFormat="1" applyFont="1" applyBorder="1" applyAlignment="1">
      <alignment vertical="top"/>
    </xf>
    <xf numFmtId="177" fontId="5" fillId="0" borderId="11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vertical="top"/>
    </xf>
    <xf numFmtId="177" fontId="5" fillId="0" borderId="10" xfId="0" applyNumberFormat="1" applyFont="1" applyBorder="1" applyAlignment="1">
      <alignment horizontal="right" vertical="top" wrapText="1"/>
    </xf>
    <xf numFmtId="177" fontId="5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177" fontId="2" fillId="0" borderId="10" xfId="0" applyNumberFormat="1" applyFont="1" applyFill="1" applyBorder="1" applyAlignment="1">
      <alignment vertical="top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177" fontId="2" fillId="0" borderId="10" xfId="0" applyNumberFormat="1" applyFont="1" applyBorder="1" applyAlignment="1">
      <alignment horizontal="right" vertical="top"/>
    </xf>
    <xf numFmtId="177" fontId="5" fillId="0" borderId="10" xfId="0" applyNumberFormat="1" applyFont="1" applyBorder="1" applyAlignment="1">
      <alignment horizontal="right" vertical="top"/>
    </xf>
    <xf numFmtId="177" fontId="2" fillId="0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/>
    </xf>
    <xf numFmtId="177" fontId="2" fillId="0" borderId="10" xfId="0" applyNumberFormat="1" applyFont="1" applyFill="1" applyBorder="1" applyAlignment="1">
      <alignment horizontal="right" vertical="top" wrapText="1"/>
    </xf>
    <xf numFmtId="177" fontId="2" fillId="0" borderId="11" xfId="0" applyNumberFormat="1" applyFont="1" applyBorder="1" applyAlignment="1">
      <alignment vertical="top"/>
    </xf>
    <xf numFmtId="177" fontId="5" fillId="0" borderId="11" xfId="0" applyNumberFormat="1" applyFont="1" applyBorder="1" applyAlignment="1">
      <alignment vertical="top"/>
    </xf>
    <xf numFmtId="49" fontId="5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top" wrapText="1"/>
    </xf>
    <xf numFmtId="0" fontId="3" fillId="0" borderId="10" xfId="52" applyNumberFormat="1" applyFont="1" applyBorder="1" applyAlignment="1">
      <alignment wrapText="1"/>
      <protection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9" fillId="33" borderId="10" xfId="52" applyNumberFormat="1" applyFont="1" applyFill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top"/>
    </xf>
    <xf numFmtId="177" fontId="2" fillId="0" borderId="11" xfId="0" applyNumberFormat="1" applyFont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4"/>
  <sheetViews>
    <sheetView tabSelected="1" view="pageBreakPreview" zoomScale="60" workbookViewId="0" topLeftCell="A1">
      <selection activeCell="D15" sqref="D15"/>
    </sheetView>
  </sheetViews>
  <sheetFormatPr defaultColWidth="9.00390625" defaultRowHeight="12.75"/>
  <cols>
    <col min="1" max="1" width="24.00390625" style="0" customWidth="1"/>
    <col min="2" max="2" width="72.125" style="0" customWidth="1"/>
    <col min="3" max="3" width="12.375" style="0" customWidth="1"/>
    <col min="4" max="4" width="10.125" style="0" customWidth="1"/>
    <col min="5" max="5" width="10.75390625" style="0" customWidth="1"/>
  </cols>
  <sheetData>
    <row r="1" spans="2:5" ht="12.75">
      <c r="B1" s="82" t="s">
        <v>18</v>
      </c>
      <c r="C1" s="82"/>
      <c r="D1" s="83"/>
      <c r="E1" s="83"/>
    </row>
    <row r="2" spans="2:5" ht="12.75">
      <c r="B2" s="82" t="s">
        <v>20</v>
      </c>
      <c r="C2" s="82"/>
      <c r="D2" s="83"/>
      <c r="E2" s="83"/>
    </row>
    <row r="3" spans="2:5" ht="12.75">
      <c r="B3" s="82" t="s">
        <v>19</v>
      </c>
      <c r="C3" s="82"/>
      <c r="D3" s="83"/>
      <c r="E3" s="83"/>
    </row>
    <row r="4" spans="2:5" ht="12.75">
      <c r="B4" s="84" t="s">
        <v>116</v>
      </c>
      <c r="C4" s="82"/>
      <c r="D4" s="83"/>
      <c r="E4" s="83"/>
    </row>
    <row r="5" spans="1:5" ht="51" customHeight="1">
      <c r="A5" s="33"/>
      <c r="B5" s="85" t="s">
        <v>109</v>
      </c>
      <c r="C5" s="86"/>
      <c r="D5" s="86"/>
      <c r="E5" s="33"/>
    </row>
    <row r="6" spans="1:5" ht="8.25" customHeight="1" hidden="1">
      <c r="A6" s="33"/>
      <c r="B6" s="33"/>
      <c r="C6" s="33"/>
      <c r="D6" s="33"/>
      <c r="E6" s="33"/>
    </row>
    <row r="7" spans="1:3" ht="15.75">
      <c r="A7" s="31"/>
      <c r="B7" s="31"/>
      <c r="C7" s="31"/>
    </row>
    <row r="8" spans="1:5" ht="14.25" customHeight="1">
      <c r="A8" s="7" t="s">
        <v>11</v>
      </c>
      <c r="B8" s="7"/>
      <c r="C8" s="80" t="s">
        <v>34</v>
      </c>
      <c r="D8" s="78" t="s">
        <v>35</v>
      </c>
      <c r="E8" s="79"/>
    </row>
    <row r="9" spans="1:5" ht="14.25">
      <c r="A9" s="7" t="s">
        <v>12</v>
      </c>
      <c r="B9" s="7" t="s">
        <v>14</v>
      </c>
      <c r="C9" s="81"/>
      <c r="D9" s="39" t="s">
        <v>36</v>
      </c>
      <c r="E9" s="39" t="s">
        <v>37</v>
      </c>
    </row>
    <row r="10" spans="1:5" ht="28.5">
      <c r="A10" s="8" t="s">
        <v>2</v>
      </c>
      <c r="B10" s="9" t="s">
        <v>3</v>
      </c>
      <c r="C10" s="10">
        <f>C11+C15+C20+C22+C31+C33+C39+C42+C47</f>
        <v>45989.5</v>
      </c>
      <c r="D10" s="10">
        <f>D11+D15+D20+D22+D31+D33+D39+D42+D47</f>
        <v>14736.41736</v>
      </c>
      <c r="E10" s="37">
        <f>D10/C10*100</f>
        <v>32.04300407701758</v>
      </c>
    </row>
    <row r="11" spans="1:5" ht="17.25" customHeight="1">
      <c r="A11" s="8" t="s">
        <v>7</v>
      </c>
      <c r="B11" s="11" t="s">
        <v>4</v>
      </c>
      <c r="C11" s="12">
        <f>C12+C13+C14</f>
        <v>22000</v>
      </c>
      <c r="D11" s="12">
        <f>D12+D13+D14</f>
        <v>5948.999999999999</v>
      </c>
      <c r="E11" s="37">
        <f aca="true" t="shared" si="0" ref="E11:E41">D11/C11*100</f>
        <v>27.04090909090909</v>
      </c>
    </row>
    <row r="12" spans="1:5" ht="62.25" customHeight="1">
      <c r="A12" s="17" t="s">
        <v>21</v>
      </c>
      <c r="B12" s="24" t="s">
        <v>28</v>
      </c>
      <c r="C12" s="13">
        <v>21870</v>
      </c>
      <c r="D12" s="35">
        <v>5897.4</v>
      </c>
      <c r="E12" s="36">
        <f t="shared" si="0"/>
        <v>26.965706447187927</v>
      </c>
    </row>
    <row r="13" spans="1:5" ht="75.75" customHeight="1">
      <c r="A13" s="17" t="s">
        <v>29</v>
      </c>
      <c r="B13" s="4" t="s">
        <v>30</v>
      </c>
      <c r="C13" s="13">
        <v>65</v>
      </c>
      <c r="D13" s="36">
        <v>17.7</v>
      </c>
      <c r="E13" s="36">
        <f t="shared" si="0"/>
        <v>27.23076923076923</v>
      </c>
    </row>
    <row r="14" spans="1:13" ht="27.75" customHeight="1">
      <c r="A14" s="17" t="s">
        <v>22</v>
      </c>
      <c r="B14" s="4" t="s">
        <v>31</v>
      </c>
      <c r="C14" s="18">
        <v>65</v>
      </c>
      <c r="D14" s="34">
        <v>33.9</v>
      </c>
      <c r="E14" s="36">
        <f t="shared" si="0"/>
        <v>52.15384615384615</v>
      </c>
      <c r="M14" s="10">
        <f>M15+M19+M24+M26+M36+M39+M43+M47</f>
        <v>0</v>
      </c>
    </row>
    <row r="15" spans="1:5" ht="34.5" customHeight="1">
      <c r="A15" s="50" t="s">
        <v>59</v>
      </c>
      <c r="B15" s="52" t="s">
        <v>60</v>
      </c>
      <c r="C15" s="23">
        <f>C16+C17+C18+C19</f>
        <v>7209.5</v>
      </c>
      <c r="D15" s="23">
        <f>D16+D17+D18+D19</f>
        <v>2012.4999999999998</v>
      </c>
      <c r="E15" s="37">
        <f t="shared" si="0"/>
        <v>27.914557181496637</v>
      </c>
    </row>
    <row r="16" spans="1:5" ht="58.5" customHeight="1">
      <c r="A16" s="51" t="s">
        <v>74</v>
      </c>
      <c r="B16" s="53" t="s">
        <v>61</v>
      </c>
      <c r="C16" s="18">
        <v>3042</v>
      </c>
      <c r="D16" s="34">
        <v>966.5</v>
      </c>
      <c r="E16" s="36">
        <f t="shared" si="0"/>
        <v>31.771860618014465</v>
      </c>
    </row>
    <row r="17" spans="1:5" ht="58.5" customHeight="1">
      <c r="A17" s="51" t="s">
        <v>75</v>
      </c>
      <c r="B17" s="54" t="s">
        <v>62</v>
      </c>
      <c r="C17" s="18">
        <v>7.5</v>
      </c>
      <c r="D17" s="34">
        <v>6.2</v>
      </c>
      <c r="E17" s="36">
        <f t="shared" si="0"/>
        <v>82.66666666666667</v>
      </c>
    </row>
    <row r="18" spans="1:5" ht="61.5" customHeight="1">
      <c r="A18" s="51" t="s">
        <v>76</v>
      </c>
      <c r="B18" s="53" t="s">
        <v>63</v>
      </c>
      <c r="C18" s="18">
        <v>4160</v>
      </c>
      <c r="D18" s="34">
        <v>1169.5</v>
      </c>
      <c r="E18" s="36">
        <f t="shared" si="0"/>
        <v>28.112980769230766</v>
      </c>
    </row>
    <row r="19" spans="1:5" ht="58.5" customHeight="1">
      <c r="A19" s="51" t="s">
        <v>77</v>
      </c>
      <c r="B19" s="53" t="s">
        <v>64</v>
      </c>
      <c r="C19" s="18"/>
      <c r="D19" s="34">
        <v>-129.7</v>
      </c>
      <c r="E19" s="37"/>
    </row>
    <row r="20" spans="1:5" s="5" customFormat="1" ht="16.5" customHeight="1">
      <c r="A20" s="8" t="s">
        <v>27</v>
      </c>
      <c r="B20" s="11" t="s">
        <v>26</v>
      </c>
      <c r="C20" s="23">
        <f>C21</f>
        <v>45</v>
      </c>
      <c r="D20" s="23">
        <f>D21</f>
        <v>0.006</v>
      </c>
      <c r="E20" s="37">
        <f t="shared" si="0"/>
        <v>0.013333333333333334</v>
      </c>
    </row>
    <row r="21" spans="1:5" ht="17.25" customHeight="1">
      <c r="A21" s="17" t="s">
        <v>33</v>
      </c>
      <c r="B21" s="21" t="s">
        <v>32</v>
      </c>
      <c r="C21" s="18">
        <v>45</v>
      </c>
      <c r="D21" s="38">
        <v>0.006</v>
      </c>
      <c r="E21" s="36">
        <f t="shared" si="0"/>
        <v>0.013333333333333334</v>
      </c>
    </row>
    <row r="22" spans="1:5" ht="14.25" customHeight="1">
      <c r="A22" s="8" t="s">
        <v>8</v>
      </c>
      <c r="B22" s="11" t="s">
        <v>5</v>
      </c>
      <c r="C22" s="12">
        <f>C23+C28+C25</f>
        <v>10560</v>
      </c>
      <c r="D22" s="12">
        <f>D23+D28+D25</f>
        <v>4541.460000000001</v>
      </c>
      <c r="E22" s="37">
        <f t="shared" si="0"/>
        <v>43.00625000000001</v>
      </c>
    </row>
    <row r="23" spans="1:5" ht="18.75" customHeight="1">
      <c r="A23" s="8" t="s">
        <v>25</v>
      </c>
      <c r="B23" s="11" t="s">
        <v>13</v>
      </c>
      <c r="C23" s="12">
        <f>C24</f>
        <v>4600</v>
      </c>
      <c r="D23" s="12">
        <f>D24</f>
        <v>517.3</v>
      </c>
      <c r="E23" s="37">
        <f t="shared" si="0"/>
        <v>11.245652173913042</v>
      </c>
    </row>
    <row r="24" spans="1:5" ht="35.25" customHeight="1">
      <c r="A24" s="17" t="s">
        <v>49</v>
      </c>
      <c r="B24" s="6" t="s">
        <v>50</v>
      </c>
      <c r="C24" s="18">
        <v>4600</v>
      </c>
      <c r="D24" s="34">
        <v>517.3</v>
      </c>
      <c r="E24" s="36">
        <f t="shared" si="0"/>
        <v>11.245652173913042</v>
      </c>
    </row>
    <row r="25" spans="1:5" ht="25.5" customHeight="1">
      <c r="A25" s="65" t="s">
        <v>80</v>
      </c>
      <c r="B25" s="66" t="s">
        <v>81</v>
      </c>
      <c r="C25" s="23">
        <f>C26+C27</f>
        <v>440</v>
      </c>
      <c r="D25" s="62">
        <f>D26+D27</f>
        <v>156.06</v>
      </c>
      <c r="E25" s="37">
        <f t="shared" si="0"/>
        <v>35.46818181818182</v>
      </c>
    </row>
    <row r="26" spans="1:5" ht="27" customHeight="1">
      <c r="A26" s="17" t="s">
        <v>82</v>
      </c>
      <c r="B26" s="6" t="s">
        <v>83</v>
      </c>
      <c r="C26" s="18">
        <v>200</v>
      </c>
      <c r="D26" s="36">
        <v>128</v>
      </c>
      <c r="E26" s="37">
        <f t="shared" si="0"/>
        <v>64</v>
      </c>
    </row>
    <row r="27" spans="1:5" ht="21" customHeight="1">
      <c r="A27" s="17" t="s">
        <v>84</v>
      </c>
      <c r="B27" s="6" t="s">
        <v>85</v>
      </c>
      <c r="C27" s="18">
        <v>240</v>
      </c>
      <c r="D27" s="36">
        <v>28.06</v>
      </c>
      <c r="E27" s="37">
        <f t="shared" si="0"/>
        <v>11.691666666666665</v>
      </c>
    </row>
    <row r="28" spans="1:5" ht="30" customHeight="1">
      <c r="A28" s="19" t="s">
        <v>23</v>
      </c>
      <c r="B28" s="11" t="s">
        <v>6</v>
      </c>
      <c r="C28" s="12">
        <f>C29+C30</f>
        <v>5520</v>
      </c>
      <c r="D28" s="12">
        <f>D29+D30</f>
        <v>3868.1000000000004</v>
      </c>
      <c r="E28" s="37">
        <f t="shared" si="0"/>
        <v>70.07427536231884</v>
      </c>
    </row>
    <row r="29" spans="1:5" ht="33" customHeight="1">
      <c r="A29" s="20" t="s">
        <v>45</v>
      </c>
      <c r="B29" s="46" t="s">
        <v>44</v>
      </c>
      <c r="C29" s="18">
        <v>1820</v>
      </c>
      <c r="D29" s="34">
        <v>221.3</v>
      </c>
      <c r="E29" s="36">
        <f t="shared" si="0"/>
        <v>12.15934065934066</v>
      </c>
    </row>
    <row r="30" spans="1:5" ht="32.25" customHeight="1">
      <c r="A30" s="20" t="s">
        <v>46</v>
      </c>
      <c r="B30" s="46" t="s">
        <v>47</v>
      </c>
      <c r="C30" s="25">
        <v>3700</v>
      </c>
      <c r="D30" s="36">
        <v>3646.8</v>
      </c>
      <c r="E30" s="36">
        <f t="shared" si="0"/>
        <v>98.56216216216217</v>
      </c>
    </row>
    <row r="31" spans="1:5" s="5" customFormat="1" ht="19.5" customHeight="1">
      <c r="A31" s="43" t="s">
        <v>40</v>
      </c>
      <c r="B31" s="14" t="s">
        <v>38</v>
      </c>
      <c r="C31" s="42">
        <f>C32</f>
        <v>56.4</v>
      </c>
      <c r="D31" s="42">
        <f>D32</f>
        <v>28.8</v>
      </c>
      <c r="E31" s="37">
        <f t="shared" si="0"/>
        <v>51.06382978723405</v>
      </c>
    </row>
    <row r="32" spans="1:5" ht="62.25" customHeight="1">
      <c r="A32" s="44" t="s">
        <v>41</v>
      </c>
      <c r="B32" s="21" t="s">
        <v>39</v>
      </c>
      <c r="C32" s="41">
        <v>56.4</v>
      </c>
      <c r="D32" s="36">
        <v>28.8</v>
      </c>
      <c r="E32" s="36">
        <f t="shared" si="0"/>
        <v>51.06382978723405</v>
      </c>
    </row>
    <row r="33" spans="1:5" ht="31.5" customHeight="1">
      <c r="A33" s="8" t="s">
        <v>9</v>
      </c>
      <c r="B33" s="11" t="s">
        <v>15</v>
      </c>
      <c r="C33" s="26">
        <f>C34+C36+C38+C35+C37</f>
        <v>5938.599999999999</v>
      </c>
      <c r="D33" s="26">
        <f>D34+D36+D38+D35+D37</f>
        <v>2198.65136</v>
      </c>
      <c r="E33" s="37">
        <f t="shared" si="0"/>
        <v>37.02305863334793</v>
      </c>
    </row>
    <row r="34" spans="1:5" ht="71.25" customHeight="1">
      <c r="A34" s="17" t="s">
        <v>78</v>
      </c>
      <c r="B34" s="6" t="s">
        <v>48</v>
      </c>
      <c r="C34" s="60">
        <v>4996.4</v>
      </c>
      <c r="D34" s="60">
        <v>1471.9</v>
      </c>
      <c r="E34" s="36">
        <f t="shared" si="0"/>
        <v>29.4592106316548</v>
      </c>
    </row>
    <row r="35" spans="1:5" ht="62.25" customHeight="1">
      <c r="A35" s="17" t="s">
        <v>110</v>
      </c>
      <c r="B35" s="55" t="s">
        <v>112</v>
      </c>
      <c r="C35" s="60">
        <v>0</v>
      </c>
      <c r="D35" s="60">
        <v>18.95</v>
      </c>
      <c r="E35" s="36"/>
    </row>
    <row r="36" spans="1:5" ht="34.5" customHeight="1">
      <c r="A36" s="17" t="s">
        <v>65</v>
      </c>
      <c r="B36" s="55" t="s">
        <v>66</v>
      </c>
      <c r="C36" s="27">
        <v>351.5</v>
      </c>
      <c r="D36" s="34">
        <v>686.6</v>
      </c>
      <c r="E36" s="36">
        <f t="shared" si="0"/>
        <v>195.33428165007115</v>
      </c>
    </row>
    <row r="37" spans="1:5" ht="96" customHeight="1">
      <c r="A37" s="17" t="s">
        <v>111</v>
      </c>
      <c r="B37" s="55" t="s">
        <v>113</v>
      </c>
      <c r="C37" s="27">
        <v>0</v>
      </c>
      <c r="D37" s="36">
        <v>0.00136</v>
      </c>
      <c r="E37" s="36"/>
    </row>
    <row r="38" spans="1:5" ht="65.25" customHeight="1">
      <c r="A38" s="17" t="s">
        <v>51</v>
      </c>
      <c r="B38" s="3" t="s">
        <v>52</v>
      </c>
      <c r="C38" s="40">
        <v>590.7</v>
      </c>
      <c r="D38" s="36">
        <v>21.2</v>
      </c>
      <c r="E38" s="36">
        <f>D38/C38*100</f>
        <v>3.588962248180125</v>
      </c>
    </row>
    <row r="39" spans="1:5" ht="19.5" customHeight="1">
      <c r="A39" s="22" t="s">
        <v>24</v>
      </c>
      <c r="B39" s="14" t="s">
        <v>10</v>
      </c>
      <c r="C39" s="28">
        <f>C40+C41</f>
        <v>180</v>
      </c>
      <c r="D39" s="28">
        <f>D40+D41</f>
        <v>4.4</v>
      </c>
      <c r="E39" s="37">
        <f t="shared" si="0"/>
        <v>2.4444444444444446</v>
      </c>
    </row>
    <row r="40" spans="1:5" ht="73.5" customHeight="1">
      <c r="A40" s="59" t="s">
        <v>72</v>
      </c>
      <c r="B40" s="58" t="s">
        <v>71</v>
      </c>
      <c r="C40" s="32">
        <v>0</v>
      </c>
      <c r="D40" s="32">
        <v>0</v>
      </c>
      <c r="E40" s="36">
        <v>0</v>
      </c>
    </row>
    <row r="41" spans="1:5" ht="49.5" customHeight="1">
      <c r="A41" s="17" t="s">
        <v>79</v>
      </c>
      <c r="B41" s="6" t="s">
        <v>56</v>
      </c>
      <c r="C41" s="32">
        <v>180</v>
      </c>
      <c r="D41" s="32">
        <v>4.4</v>
      </c>
      <c r="E41" s="36">
        <f t="shared" si="0"/>
        <v>2.4444444444444446</v>
      </c>
    </row>
    <row r="42" spans="1:5" ht="22.5" customHeight="1">
      <c r="A42" s="63" t="s">
        <v>42</v>
      </c>
      <c r="B42" s="45" t="s">
        <v>43</v>
      </c>
      <c r="C42" s="30">
        <f>C44+C45</f>
        <v>0</v>
      </c>
      <c r="D42" s="30">
        <f>D44+D45+D46</f>
        <v>1.6</v>
      </c>
      <c r="E42" s="37">
        <v>0</v>
      </c>
    </row>
    <row r="43" spans="1:5" ht="58.5" customHeight="1">
      <c r="A43" s="47" t="s">
        <v>87</v>
      </c>
      <c r="B43" s="61" t="s">
        <v>86</v>
      </c>
      <c r="C43" s="64">
        <v>0</v>
      </c>
      <c r="D43" s="64">
        <v>0</v>
      </c>
      <c r="E43" s="37">
        <v>0</v>
      </c>
    </row>
    <row r="44" spans="1:5" ht="57.75" customHeight="1">
      <c r="A44" s="47" t="s">
        <v>57</v>
      </c>
      <c r="B44" s="48" t="s">
        <v>58</v>
      </c>
      <c r="C44" s="25">
        <v>0</v>
      </c>
      <c r="D44" s="25">
        <v>0</v>
      </c>
      <c r="E44" s="36">
        <v>0</v>
      </c>
    </row>
    <row r="45" spans="1:5" ht="117.75" customHeight="1">
      <c r="A45" s="47" t="s">
        <v>107</v>
      </c>
      <c r="B45" s="61" t="s">
        <v>108</v>
      </c>
      <c r="C45" s="25">
        <v>0</v>
      </c>
      <c r="D45" s="25">
        <v>0</v>
      </c>
      <c r="E45" s="36">
        <v>0</v>
      </c>
    </row>
    <row r="46" spans="1:5" ht="54.75" customHeight="1">
      <c r="A46" s="47" t="s">
        <v>115</v>
      </c>
      <c r="B46" s="61" t="s">
        <v>114</v>
      </c>
      <c r="C46" s="25">
        <v>0</v>
      </c>
      <c r="D46" s="25">
        <v>1.6</v>
      </c>
      <c r="E46" s="36"/>
    </row>
    <row r="47" spans="1:5" ht="15" customHeight="1">
      <c r="A47" s="56" t="s">
        <v>70</v>
      </c>
      <c r="B47" s="57" t="s">
        <v>69</v>
      </c>
      <c r="C47" s="30">
        <v>0</v>
      </c>
      <c r="D47" s="30">
        <f>D48</f>
        <v>0</v>
      </c>
      <c r="E47" s="37">
        <v>0</v>
      </c>
    </row>
    <row r="48" spans="1:5" ht="24" customHeight="1">
      <c r="A48" s="47" t="s">
        <v>67</v>
      </c>
      <c r="B48" s="49" t="s">
        <v>68</v>
      </c>
      <c r="C48" s="25">
        <v>0</v>
      </c>
      <c r="D48" s="25">
        <v>0</v>
      </c>
      <c r="E48" s="37">
        <v>0</v>
      </c>
    </row>
    <row r="49" spans="1:5" ht="17.25" customHeight="1">
      <c r="A49" s="8" t="s">
        <v>1</v>
      </c>
      <c r="B49" s="15" t="s">
        <v>0</v>
      </c>
      <c r="C49" s="29">
        <f>C50</f>
        <v>39576.8</v>
      </c>
      <c r="D49" s="29">
        <f>D50</f>
        <v>12484.254</v>
      </c>
      <c r="E49" s="37">
        <f aca="true" t="shared" si="1" ref="E49:E62">D49/C49*100</f>
        <v>31.544374482019773</v>
      </c>
    </row>
    <row r="50" spans="1:5" ht="28.5">
      <c r="A50" s="50" t="s">
        <v>103</v>
      </c>
      <c r="B50" s="16" t="s">
        <v>17</v>
      </c>
      <c r="C50" s="30">
        <f>C51+C54+C56+C60</f>
        <v>39576.8</v>
      </c>
      <c r="D50" s="30">
        <f>D51+D54+D56+D60</f>
        <v>12484.254</v>
      </c>
      <c r="E50" s="37">
        <f t="shared" si="1"/>
        <v>31.544374482019773</v>
      </c>
    </row>
    <row r="51" spans="1:5" ht="28.5">
      <c r="A51" s="50" t="s">
        <v>88</v>
      </c>
      <c r="B51" s="69" t="s">
        <v>73</v>
      </c>
      <c r="C51" s="30">
        <f>C53+C52</f>
        <v>21504.2</v>
      </c>
      <c r="D51" s="30">
        <f>D53+D52</f>
        <v>4300.834</v>
      </c>
      <c r="E51" s="37">
        <f t="shared" si="1"/>
        <v>19.999972098473783</v>
      </c>
    </row>
    <row r="52" spans="1:5" ht="33.75" customHeight="1">
      <c r="A52" s="20" t="s">
        <v>89</v>
      </c>
      <c r="B52" s="70" t="s">
        <v>90</v>
      </c>
      <c r="C52" s="25">
        <v>21504.2</v>
      </c>
      <c r="D52" s="36">
        <v>4300.834</v>
      </c>
      <c r="E52" s="36">
        <f t="shared" si="1"/>
        <v>19.999972098473783</v>
      </c>
    </row>
    <row r="53" spans="1:5" ht="37.5" customHeight="1">
      <c r="A53" s="20" t="s">
        <v>91</v>
      </c>
      <c r="B53" s="6" t="s">
        <v>53</v>
      </c>
      <c r="C53" s="32">
        <v>0</v>
      </c>
      <c r="D53" s="32">
        <v>0</v>
      </c>
      <c r="E53" s="36">
        <v>0</v>
      </c>
    </row>
    <row r="54" spans="1:5" ht="31.5" customHeight="1">
      <c r="A54" s="67" t="s">
        <v>92</v>
      </c>
      <c r="B54" s="11" t="s">
        <v>93</v>
      </c>
      <c r="C54" s="28">
        <f>C55</f>
        <v>80</v>
      </c>
      <c r="D54" s="37">
        <f>D55</f>
        <v>36.02</v>
      </c>
      <c r="E54" s="36">
        <f t="shared" si="1"/>
        <v>45.025000000000006</v>
      </c>
    </row>
    <row r="55" spans="1:5" ht="22.5" customHeight="1">
      <c r="A55" s="20" t="s">
        <v>94</v>
      </c>
      <c r="B55" s="6" t="s">
        <v>95</v>
      </c>
      <c r="C55" s="25">
        <v>80</v>
      </c>
      <c r="D55" s="25">
        <v>36.02</v>
      </c>
      <c r="E55" s="36">
        <f t="shared" si="1"/>
        <v>45.025000000000006</v>
      </c>
    </row>
    <row r="56" spans="1:5" ht="29.25" customHeight="1">
      <c r="A56" s="50" t="s">
        <v>96</v>
      </c>
      <c r="B56" s="14" t="s">
        <v>97</v>
      </c>
      <c r="C56" s="30">
        <f>C59+C58+C57</f>
        <v>813.6</v>
      </c>
      <c r="D56" s="30">
        <f>D59+D58+D57</f>
        <v>82.80000000000001</v>
      </c>
      <c r="E56" s="36">
        <f t="shared" si="1"/>
        <v>10.176991150442479</v>
      </c>
    </row>
    <row r="57" spans="1:5" ht="33.75" customHeight="1">
      <c r="A57" s="68" t="s">
        <v>98</v>
      </c>
      <c r="B57" s="6" t="s">
        <v>55</v>
      </c>
      <c r="C57" s="25">
        <v>493.8</v>
      </c>
      <c r="D57" s="36">
        <v>65.2</v>
      </c>
      <c r="E57" s="36">
        <f t="shared" si="1"/>
        <v>13.20372620494127</v>
      </c>
    </row>
    <row r="58" spans="1:5" ht="30">
      <c r="A58" s="68" t="s">
        <v>99</v>
      </c>
      <c r="B58" s="6" t="s">
        <v>54</v>
      </c>
      <c r="C58" s="71">
        <v>319.8</v>
      </c>
      <c r="D58" s="71">
        <v>17.6</v>
      </c>
      <c r="E58" s="76">
        <f t="shared" si="1"/>
        <v>5.5034396497811136</v>
      </c>
    </row>
    <row r="59" spans="1:5" ht="30">
      <c r="A59" s="68" t="s">
        <v>100</v>
      </c>
      <c r="B59" s="6" t="s">
        <v>101</v>
      </c>
      <c r="C59" s="71">
        <v>0</v>
      </c>
      <c r="D59" s="71">
        <v>0</v>
      </c>
      <c r="E59" s="76">
        <v>0</v>
      </c>
    </row>
    <row r="60" spans="1:5" ht="27" customHeight="1">
      <c r="A60" s="72" t="s">
        <v>102</v>
      </c>
      <c r="B60" s="14" t="s">
        <v>16</v>
      </c>
      <c r="C60" s="73">
        <f>C61</f>
        <v>17179</v>
      </c>
      <c r="D60" s="73">
        <f>D61</f>
        <v>8064.6</v>
      </c>
      <c r="E60" s="76">
        <f t="shared" si="1"/>
        <v>46.9445252925083</v>
      </c>
    </row>
    <row r="61" spans="1:5" ht="30">
      <c r="A61" s="20" t="s">
        <v>104</v>
      </c>
      <c r="B61" s="21" t="s">
        <v>105</v>
      </c>
      <c r="C61" s="71">
        <v>17179</v>
      </c>
      <c r="D61" s="71">
        <v>8064.6</v>
      </c>
      <c r="E61" s="76">
        <f t="shared" si="1"/>
        <v>46.9445252925083</v>
      </c>
    </row>
    <row r="62" spans="1:5" ht="21.75" customHeight="1">
      <c r="A62" s="73"/>
      <c r="B62" s="74" t="s">
        <v>106</v>
      </c>
      <c r="C62" s="75">
        <f>C10+C49</f>
        <v>85566.3</v>
      </c>
      <c r="D62" s="75">
        <f>D10+D49</f>
        <v>27220.67136</v>
      </c>
      <c r="E62" s="77">
        <f t="shared" si="1"/>
        <v>31.81237398368283</v>
      </c>
    </row>
    <row r="63" spans="2:4" ht="12.75">
      <c r="B63" s="1"/>
      <c r="D63" s="2"/>
    </row>
    <row r="64" spans="2:4" ht="12.75">
      <c r="B64" s="1"/>
      <c r="D64" s="2"/>
    </row>
    <row r="65" spans="2:4" ht="12.75">
      <c r="B65" s="1"/>
      <c r="D65" s="2"/>
    </row>
    <row r="66" spans="2:4" ht="12.75">
      <c r="B66" s="1"/>
      <c r="D66" s="2"/>
    </row>
    <row r="67" spans="2:4" ht="12.75">
      <c r="B67" s="1"/>
      <c r="D67" s="2"/>
    </row>
    <row r="68" spans="2:4" ht="12.75">
      <c r="B68" s="1"/>
      <c r="D68" s="2"/>
    </row>
    <row r="69" spans="2:4" ht="12.75">
      <c r="B69" s="1"/>
      <c r="D69" s="2"/>
    </row>
    <row r="70" spans="2:4" ht="12.75">
      <c r="B70" s="1"/>
      <c r="D70" s="2"/>
    </row>
    <row r="71" spans="2:4" ht="12.75">
      <c r="B71" s="1"/>
      <c r="D71" s="2"/>
    </row>
    <row r="72" spans="2:4" ht="12.75">
      <c r="B72" s="1"/>
      <c r="D72" s="2"/>
    </row>
    <row r="73" spans="2:4" ht="12.75">
      <c r="B73" s="1"/>
      <c r="D73" s="2"/>
    </row>
    <row r="74" spans="2:4" ht="12.75">
      <c r="B74" s="1"/>
      <c r="D74" s="2"/>
    </row>
    <row r="75" spans="2:4" ht="12.75">
      <c r="B75" s="1"/>
      <c r="D75" s="2"/>
    </row>
    <row r="76" spans="2:4" ht="12.75">
      <c r="B76" s="1"/>
      <c r="D76" s="2"/>
    </row>
    <row r="77" spans="2:4" ht="12.75">
      <c r="B77" s="1"/>
      <c r="D77" s="2"/>
    </row>
    <row r="78" spans="2:4" ht="12.75">
      <c r="B78" s="1"/>
      <c r="D78" s="2"/>
    </row>
    <row r="79" spans="2:4" ht="12.75">
      <c r="B79" s="1"/>
      <c r="D79" s="2"/>
    </row>
    <row r="80" spans="2:4" ht="12.75">
      <c r="B80" s="1"/>
      <c r="D80" s="2"/>
    </row>
    <row r="81" spans="2:4" ht="12.75">
      <c r="B81" s="1"/>
      <c r="D81" s="2"/>
    </row>
    <row r="82" spans="2:4" ht="12.75">
      <c r="B82" s="1"/>
      <c r="D82" s="2"/>
    </row>
    <row r="83" spans="2:4" ht="12.75">
      <c r="B83" s="1"/>
      <c r="D83" s="2"/>
    </row>
    <row r="84" spans="2:4" ht="12.75">
      <c r="B84" s="1"/>
      <c r="D84" s="2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</sheetData>
  <sheetProtection/>
  <mergeCells count="7">
    <mergeCell ref="D8:E8"/>
    <mergeCell ref="C8:C9"/>
    <mergeCell ref="B1:E1"/>
    <mergeCell ref="B2:E2"/>
    <mergeCell ref="B3:E3"/>
    <mergeCell ref="B4:E4"/>
    <mergeCell ref="B5:D5"/>
  </mergeCells>
  <printOptions/>
  <pageMargins left="0.16" right="0.2" top="0.43" bottom="0.2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Мазуренко, Аксана Юрьевна</cp:lastModifiedBy>
  <cp:lastPrinted>2022-04-14T04:54:39Z</cp:lastPrinted>
  <dcterms:created xsi:type="dcterms:W3CDTF">2006-05-12T06:58:42Z</dcterms:created>
  <dcterms:modified xsi:type="dcterms:W3CDTF">2022-04-26T06:32:52Z</dcterms:modified>
  <cp:category/>
  <cp:version/>
  <cp:contentType/>
  <cp:contentStatus/>
</cp:coreProperties>
</file>